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Y:\!!治山担当\07  現場関係\R7\工事\Ｒ７馬林　地すべり　つるぎ町柴内　山腹工事（担い手確保型）\01_当初設計\PPI\"/>
    </mc:Choice>
  </mc:AlternateContent>
  <xr:revisionPtr revIDLastSave="0" documentId="13_ncr:1_{F7C25494-0B93-4CA1-A574-695962DA0A2E}" xr6:coauthVersionLast="47" xr6:coauthVersionMax="47" xr10:uidLastSave="{00000000-0000-0000-0000-000000000000}"/>
  <bookViews>
    <workbookView xWindow="-120" yWindow="-120" windowWidth="29040" windowHeight="15840" tabRatio="818" xr2:uid="{00000000-000D-0000-FFFF-FFFF00000000}"/>
  </bookViews>
  <sheets>
    <sheet name="工事費内訳書" sheetId="59" r:id="rId1"/>
  </sheets>
  <definedNames>
    <definedName name="_xlnm.Print_Area" localSheetId="0">工事費内訳書!$A$1:$G$80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工事費内訳書!$G$80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工事費内訳書!$I$80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59" l="1"/>
  <c r="G14" i="59"/>
  <c r="G15" i="59"/>
  <c r="G25" i="59"/>
  <c r="G32" i="59"/>
  <c r="G41" i="59"/>
  <c r="G40" i="59" s="1"/>
  <c r="G42" i="59"/>
  <c r="G51" i="59"/>
  <c r="G52" i="59"/>
  <c r="G53" i="59"/>
  <c r="G59" i="59"/>
  <c r="G60" i="59"/>
  <c r="G61" i="59"/>
  <c r="G67" i="59"/>
  <c r="G68" i="59"/>
  <c r="G69" i="59"/>
  <c r="G73" i="59"/>
  <c r="G74" i="59"/>
  <c r="G76" i="59"/>
  <c r="G12" i="59" l="1"/>
  <c r="G11" i="59" s="1"/>
  <c r="G10" i="59" s="1"/>
  <c r="G79" i="59" s="1"/>
  <c r="G80" i="59" s="1"/>
</calcChain>
</file>

<file path=xl/sharedStrings.xml><?xml version="1.0" encoding="utf-8"?>
<sst xmlns="http://schemas.openxmlformats.org/spreadsheetml/2006/main" count="155" uniqueCount="81">
  <si>
    <t>住　　　　所</t>
  </si>
  <si>
    <t>商号又は名称</t>
  </si>
  <si>
    <t>代 表 者 名</t>
  </si>
  <si>
    <t>工事費内訳書</t>
  </si>
  <si>
    <t>工 事 名</t>
  </si>
  <si>
    <t>Ｒ７馬林　地すべり　つるぎ町柴内　山腹工事（担い手確保型）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</si>
  <si>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</si>
  <si>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</si>
  <si>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</si>
  <si>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</si>
  <si>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</si>
  <si>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</si>
  <si>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</si>
  <si>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</si>
  <si>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</si>
  <si>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</si>
  <si>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水路工
_x000D_</t>
  </si>
  <si>
    <t>m3</t>
  </si>
  <si>
    <t>㎡</t>
  </si>
  <si>
    <t>呑口工
_x000D_</t>
  </si>
  <si>
    <t>硬質ポリ塩化ビニル管
_x000D_薄肉管VU　径150　長4.0m</t>
  </si>
  <si>
    <t>本</t>
  </si>
  <si>
    <t>既設構造物取壊し
_x000D_</t>
  </si>
  <si>
    <t>ton</t>
  </si>
  <si>
    <t>台</t>
  </si>
  <si>
    <t>建設廃材
_x000D_鉄くず</t>
  </si>
  <si>
    <t>土留工・帯工
_x000D_</t>
  </si>
  <si>
    <t>掛㎡</t>
  </si>
  <si>
    <t>硬質ポリ塩化ビニル管
_x000D_薄肉型VU φ150</t>
  </si>
  <si>
    <t>ｍ</t>
  </si>
  <si>
    <t>暗きょ工
_x000D_地上ボーリング</t>
  </si>
  <si>
    <t>暗きょ工
_x000D_地上ボーリング B1</t>
  </si>
  <si>
    <t>水道用硬質ポリ塩化ビニル管継手（TS継手）
_x000D_エルボ　　　A形　径75</t>
  </si>
  <si>
    <t>個</t>
  </si>
  <si>
    <t>回</t>
  </si>
  <si>
    <t>暗きょ工
_x000D_集水ボーリング</t>
  </si>
  <si>
    <t>仮設工
_x000D_</t>
  </si>
  <si>
    <t>仮設工
_x000D_索道</t>
  </si>
  <si>
    <t>基</t>
  </si>
  <si>
    <t>ウインチベース架設・撤去
_x000D_架設・撤去,３ヵ月～６ヵ月</t>
  </si>
  <si>
    <t>間接工事費
_x000D_</t>
  </si>
  <si>
    <t>共通仮設費
_x000D_</t>
  </si>
  <si>
    <t>共通仮設費（率計上）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</si>
  <si>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</si>
  <si>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</si>
  <si>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</si>
  <si>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</si>
  <si>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</si>
  <si>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</si>
  <si>
    <t>コンクリート打設
索道打設
18-8-40(高炉)</t>
    <phoneticPr fontId="7"/>
  </si>
  <si>
    <t>基礎コンクリート
索道打設
18-8-40(高炉)</t>
    <phoneticPr fontId="7"/>
  </si>
  <si>
    <t>型枠工
一般型枠</t>
    <phoneticPr fontId="7"/>
  </si>
  <si>
    <t xml:space="preserve">敷栗石工
5-15cm
</t>
    <phoneticPr fontId="7"/>
  </si>
  <si>
    <t>目地板
瀝青質目地板 t=10mm</t>
    <phoneticPr fontId="7"/>
  </si>
  <si>
    <t>機械掘削
礫質土</t>
    <phoneticPr fontId="7"/>
  </si>
  <si>
    <t>機械掘削(ルーズ)
礫質土</t>
    <phoneticPr fontId="7"/>
  </si>
  <si>
    <t xml:space="preserve">残土処分費
</t>
    <phoneticPr fontId="7"/>
  </si>
  <si>
    <t>コンクリート打設
18-8-40(高炉)</t>
    <phoneticPr fontId="7"/>
  </si>
  <si>
    <t xml:space="preserve">裏石積工
t=15 割栗石5-15cm </t>
    <phoneticPr fontId="7"/>
  </si>
  <si>
    <t xml:space="preserve">敷栗石工
敷均し,割栗石 5-15mm
</t>
    <phoneticPr fontId="7"/>
  </si>
  <si>
    <t>構造物取壊し
無筋構造物</t>
    <phoneticPr fontId="7"/>
  </si>
  <si>
    <t>ケーブルクレーン資材運搬
コンクリート殻</t>
    <phoneticPr fontId="7"/>
  </si>
  <si>
    <t>ケーブルクレーン資材運搬
コルゲート</t>
    <phoneticPr fontId="7"/>
  </si>
  <si>
    <t>建設廃材
コンクリート殻</t>
    <rPh sb="11" eb="12">
      <t>ガラ</t>
    </rPh>
    <phoneticPr fontId="7"/>
  </si>
  <si>
    <t>足場設置・撤去
単管傾斜足場</t>
    <phoneticPr fontId="7"/>
  </si>
  <si>
    <t>足場設置・撤去
単管足場</t>
    <phoneticPr fontId="7"/>
  </si>
  <si>
    <t>土砂掘削面整形
礫質土</t>
    <phoneticPr fontId="7"/>
  </si>
  <si>
    <t>ボーリング
地表,ﾚｷ質土,φ90mm</t>
    <phoneticPr fontId="7"/>
  </si>
  <si>
    <t>保孔管
地表,VP40(ストレーナ加工有)</t>
    <rPh sb="17" eb="19">
      <t>カコウ</t>
    </rPh>
    <rPh sb="19" eb="20">
      <t>ア</t>
    </rPh>
    <phoneticPr fontId="7"/>
  </si>
  <si>
    <t>孔口保孔管
地表,VP75</t>
    <phoneticPr fontId="7"/>
  </si>
  <si>
    <t>ボーリング仮設機材
地表</t>
    <phoneticPr fontId="7"/>
  </si>
  <si>
    <t>ボーリング
集水井内,軟岩,φ90mm</t>
    <phoneticPr fontId="7"/>
  </si>
  <si>
    <t>ボーリング
集水井内,ﾚｷ質土,φ90mm</t>
    <phoneticPr fontId="7"/>
  </si>
  <si>
    <t>保孔管
集水井内,VP40(ストレーナ加工有)</t>
    <rPh sb="19" eb="21">
      <t>カコウ</t>
    </rPh>
    <rPh sb="21" eb="22">
      <t>ア</t>
    </rPh>
    <phoneticPr fontId="7"/>
  </si>
  <si>
    <t>孔口保孔管
集水井内,VP75</t>
    <phoneticPr fontId="7"/>
  </si>
  <si>
    <t>ボーリング仮設機材
集水井内</t>
    <phoneticPr fontId="7"/>
  </si>
  <si>
    <t>ケーブルクレーン架設･撤去
架設・撤去</t>
    <phoneticPr fontId="7"/>
  </si>
  <si>
    <t>アンカー架設・撤去
機械施工</t>
    <phoneticPr fontId="7"/>
  </si>
  <si>
    <t>ダンプトラック運搬
残土
L=13.9km</t>
    <rPh sb="10" eb="12">
      <t>ザンド</t>
    </rPh>
    <phoneticPr fontId="7"/>
  </si>
  <si>
    <t>ダンプトラック運搬
コンクリート塊
L=12.2km</t>
    <phoneticPr fontId="7"/>
  </si>
  <si>
    <t>ダンプトラック運搬
鉄くず
L=17.8km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</si>
</sst>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82"/>
  <sheetViews>
    <sheetView showGridLines="0" tabSelected="1" topLeftCell="A19" zoomScaleNormal="100" zoomScaleSheetLayoutView="100" workbookViewId="0">
      <selection activeCell="D38" sqref="D38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0"/>
      <c r="G3" s="30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0"/>
      <c r="G4" s="30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0"/>
      <c r="G5" s="30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1" t="s">
        <v>3</v>
      </c>
      <c r="B7" s="31"/>
      <c r="C7" s="31"/>
      <c r="D7" s="31"/>
      <c r="E7" s="31"/>
      <c r="F7" s="31"/>
      <c r="G7" s="31"/>
      <c r="H7" s="2"/>
      <c r="I7" s="2"/>
      <c r="J7" s="2"/>
    </row>
    <row r="8" spans="1:10" ht="11.25" customHeight="1" x14ac:dyDescent="0.15">
      <c r="A8" s="4" t="s">
        <v>4</v>
      </c>
      <c r="B8" s="26" t="s">
        <v>5</v>
      </c>
      <c r="C8" s="26"/>
      <c r="D8" s="26"/>
      <c r="E8" s="26"/>
      <c r="F8" s="26"/>
      <c r="G8" s="26"/>
      <c r="H8" s="2"/>
      <c r="I8" s="2"/>
      <c r="J8" s="2"/>
    </row>
    <row r="9" spans="1:10" ht="11.25" customHeight="1" x14ac:dyDescent="0.15">
      <c r="A9" s="27" t="s">
        <v>6</v>
      </c>
      <c r="B9" s="28"/>
      <c r="C9" s="28"/>
      <c r="D9" s="29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32" t="s">
        <v>12</v>
      </c>
      <c r="B10" s="33"/>
      <c r="C10" s="33"/>
      <c r="D10" s="34"/>
      <c r="E10" s="10" t="s">
        <v>13</v>
      </c>
      <c r="F10" s="11">
        <v>1</v>
      </c>
      <c r="G10" s="12">
        <f>+G11+G73</f>
        <v>0</v>
      </c>
      <c r="H10" s="13"/>
      <c r="I10" s="14">
        <v>1</v>
      </c>
      <c r="J10" s="14"/>
    </row>
    <row r="11" spans="1:10" ht="42" customHeight="1" x14ac:dyDescent="0.15">
      <c r="A11" s="32" t="s">
        <v>14</v>
      </c>
      <c r="B11" s="33"/>
      <c r="C11" s="33"/>
      <c r="D11" s="34"/>
      <c r="E11" s="10" t="s">
        <v>13</v>
      </c>
      <c r="F11" s="11">
        <v>1</v>
      </c>
      <c r="G11" s="12">
        <f>+G12</f>
        <v>0</v>
      </c>
      <c r="H11" s="13"/>
      <c r="I11" s="14">
        <v>2</v>
      </c>
      <c r="J11" s="14">
        <v>20</v>
      </c>
    </row>
    <row r="12" spans="1:10" ht="42" customHeight="1" x14ac:dyDescent="0.15">
      <c r="A12" s="32" t="s">
        <v>15</v>
      </c>
      <c r="B12" s="33"/>
      <c r="C12" s="33"/>
      <c r="D12" s="34"/>
      <c r="E12" s="10" t="s">
        <v>13</v>
      </c>
      <c r="F12" s="11">
        <v>1</v>
      </c>
      <c r="G12" s="12">
        <f>+G13+G40+G51+G59+G67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33" t="s">
        <v>16</v>
      </c>
      <c r="C13" s="33"/>
      <c r="D13" s="34"/>
      <c r="E13" s="10" t="s">
        <v>13</v>
      </c>
      <c r="F13" s="11">
        <v>1</v>
      </c>
      <c r="G13" s="12">
        <f>+G14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33" t="s">
        <v>16</v>
      </c>
      <c r="D14" s="34"/>
      <c r="E14" s="10" t="s">
        <v>13</v>
      </c>
      <c r="F14" s="11">
        <v>1</v>
      </c>
      <c r="G14" s="12">
        <f>+G15+G25+G32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16</v>
      </c>
      <c r="E15" s="10" t="s">
        <v>13</v>
      </c>
      <c r="F15" s="11">
        <v>1</v>
      </c>
      <c r="G15" s="12">
        <f>+G16+G17+G18+G19+G20+G21+G22+G23+G24</f>
        <v>0</v>
      </c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49</v>
      </c>
      <c r="E16" s="10" t="s">
        <v>17</v>
      </c>
      <c r="F16" s="11">
        <v>71.5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50</v>
      </c>
      <c r="E17" s="10" t="s">
        <v>17</v>
      </c>
      <c r="F17" s="11">
        <v>7.2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51</v>
      </c>
      <c r="E18" s="10" t="s">
        <v>18</v>
      </c>
      <c r="F18" s="11">
        <v>338.9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52</v>
      </c>
      <c r="E19" s="10" t="s">
        <v>17</v>
      </c>
      <c r="F19" s="11">
        <v>43.3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16"/>
      <c r="D20" s="17" t="s">
        <v>53</v>
      </c>
      <c r="E20" s="10" t="s">
        <v>18</v>
      </c>
      <c r="F20" s="11">
        <v>11.2</v>
      </c>
      <c r="G20" s="18"/>
      <c r="H20" s="13"/>
      <c r="I20" s="14">
        <v>11</v>
      </c>
      <c r="J20" s="14">
        <v>4</v>
      </c>
    </row>
    <row r="21" spans="1:10" ht="42" customHeight="1" x14ac:dyDescent="0.15">
      <c r="A21" s="15"/>
      <c r="B21" s="16"/>
      <c r="C21" s="16"/>
      <c r="D21" s="17" t="s">
        <v>54</v>
      </c>
      <c r="E21" s="10" t="s">
        <v>17</v>
      </c>
      <c r="F21" s="11">
        <v>243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16"/>
      <c r="D22" s="17" t="s">
        <v>55</v>
      </c>
      <c r="E22" s="10" t="s">
        <v>17</v>
      </c>
      <c r="F22" s="11">
        <v>117</v>
      </c>
      <c r="G22" s="18"/>
      <c r="H22" s="13"/>
      <c r="I22" s="14">
        <v>13</v>
      </c>
      <c r="J22" s="14">
        <v>4</v>
      </c>
    </row>
    <row r="23" spans="1:10" ht="42" customHeight="1" x14ac:dyDescent="0.15">
      <c r="A23" s="15"/>
      <c r="B23" s="16"/>
      <c r="C23" s="16"/>
      <c r="D23" s="17" t="s">
        <v>78</v>
      </c>
      <c r="E23" s="10" t="s">
        <v>17</v>
      </c>
      <c r="F23" s="11">
        <v>173</v>
      </c>
      <c r="G23" s="18"/>
      <c r="H23" s="13"/>
      <c r="I23" s="14">
        <v>14</v>
      </c>
      <c r="J23" s="14">
        <v>4</v>
      </c>
    </row>
    <row r="24" spans="1:10" ht="42" customHeight="1" x14ac:dyDescent="0.15">
      <c r="A24" s="15"/>
      <c r="B24" s="16"/>
      <c r="C24" s="16"/>
      <c r="D24" s="17" t="s">
        <v>56</v>
      </c>
      <c r="E24" s="10" t="s">
        <v>17</v>
      </c>
      <c r="F24" s="11">
        <v>173</v>
      </c>
      <c r="G24" s="18"/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17" t="s">
        <v>19</v>
      </c>
      <c r="E25" s="10" t="s">
        <v>13</v>
      </c>
      <c r="F25" s="11">
        <v>1</v>
      </c>
      <c r="G25" s="12">
        <f>+G26+G27+G28+G29+G30+G31</f>
        <v>0</v>
      </c>
      <c r="H25" s="13"/>
      <c r="I25" s="14">
        <v>16</v>
      </c>
      <c r="J25" s="14">
        <v>4</v>
      </c>
    </row>
    <row r="26" spans="1:10" ht="42" customHeight="1" x14ac:dyDescent="0.15">
      <c r="A26" s="15"/>
      <c r="B26" s="16"/>
      <c r="C26" s="16"/>
      <c r="D26" s="17" t="s">
        <v>57</v>
      </c>
      <c r="E26" s="10" t="s">
        <v>17</v>
      </c>
      <c r="F26" s="11">
        <v>3.4</v>
      </c>
      <c r="G26" s="18"/>
      <c r="H26" s="13"/>
      <c r="I26" s="14">
        <v>17</v>
      </c>
      <c r="J26" s="14">
        <v>4</v>
      </c>
    </row>
    <row r="27" spans="1:10" ht="42" customHeight="1" x14ac:dyDescent="0.15">
      <c r="A27" s="15"/>
      <c r="B27" s="16"/>
      <c r="C27" s="16"/>
      <c r="D27" s="17" t="s">
        <v>51</v>
      </c>
      <c r="E27" s="10" t="s">
        <v>18</v>
      </c>
      <c r="F27" s="11">
        <v>14.9</v>
      </c>
      <c r="G27" s="18"/>
      <c r="H27" s="13"/>
      <c r="I27" s="14">
        <v>18</v>
      </c>
      <c r="J27" s="14">
        <v>4</v>
      </c>
    </row>
    <row r="28" spans="1:10" ht="42" customHeight="1" x14ac:dyDescent="0.15">
      <c r="A28" s="15"/>
      <c r="B28" s="16"/>
      <c r="C28" s="16"/>
      <c r="D28" s="17" t="s">
        <v>58</v>
      </c>
      <c r="E28" s="10" t="s">
        <v>18</v>
      </c>
      <c r="F28" s="11">
        <v>5</v>
      </c>
      <c r="G28" s="18"/>
      <c r="H28" s="13"/>
      <c r="I28" s="14">
        <v>19</v>
      </c>
      <c r="J28" s="14">
        <v>4</v>
      </c>
    </row>
    <row r="29" spans="1:10" ht="42" customHeight="1" x14ac:dyDescent="0.15">
      <c r="A29" s="15"/>
      <c r="B29" s="16"/>
      <c r="C29" s="16"/>
      <c r="D29" s="17" t="s">
        <v>20</v>
      </c>
      <c r="E29" s="10" t="s">
        <v>21</v>
      </c>
      <c r="F29" s="11">
        <v>0.1</v>
      </c>
      <c r="G29" s="18"/>
      <c r="H29" s="13"/>
      <c r="I29" s="14">
        <v>20</v>
      </c>
      <c r="J29" s="14">
        <v>4</v>
      </c>
    </row>
    <row r="30" spans="1:10" ht="42" customHeight="1" x14ac:dyDescent="0.15">
      <c r="A30" s="15"/>
      <c r="B30" s="16"/>
      <c r="C30" s="16"/>
      <c r="D30" s="17" t="s">
        <v>59</v>
      </c>
      <c r="E30" s="10" t="s">
        <v>17</v>
      </c>
      <c r="F30" s="11">
        <v>1.2</v>
      </c>
      <c r="G30" s="18"/>
      <c r="H30" s="13"/>
      <c r="I30" s="14">
        <v>21</v>
      </c>
      <c r="J30" s="14">
        <v>4</v>
      </c>
    </row>
    <row r="31" spans="1:10" ht="42" customHeight="1" x14ac:dyDescent="0.15">
      <c r="A31" s="15"/>
      <c r="B31" s="16"/>
      <c r="C31" s="16"/>
      <c r="D31" s="17" t="s">
        <v>57</v>
      </c>
      <c r="E31" s="10" t="s">
        <v>17</v>
      </c>
      <c r="F31" s="11">
        <v>0.2</v>
      </c>
      <c r="G31" s="18"/>
      <c r="H31" s="13"/>
      <c r="I31" s="14">
        <v>22</v>
      </c>
      <c r="J31" s="14">
        <v>4</v>
      </c>
    </row>
    <row r="32" spans="1:10" ht="42" customHeight="1" x14ac:dyDescent="0.15">
      <c r="A32" s="15"/>
      <c r="B32" s="16"/>
      <c r="C32" s="16"/>
      <c r="D32" s="17" t="s">
        <v>22</v>
      </c>
      <c r="E32" s="10" t="s">
        <v>13</v>
      </c>
      <c r="F32" s="11">
        <v>1</v>
      </c>
      <c r="G32" s="12">
        <f>+G33+G34+G35+G36+G37+G38+G39</f>
        <v>0</v>
      </c>
      <c r="H32" s="13"/>
      <c r="I32" s="14">
        <v>23</v>
      </c>
      <c r="J32" s="14">
        <v>4</v>
      </c>
    </row>
    <row r="33" spans="1:10" ht="42" customHeight="1" x14ac:dyDescent="0.15">
      <c r="A33" s="15"/>
      <c r="B33" s="16"/>
      <c r="C33" s="16"/>
      <c r="D33" s="17" t="s">
        <v>60</v>
      </c>
      <c r="E33" s="10" t="s">
        <v>17</v>
      </c>
      <c r="F33" s="11">
        <v>6.6</v>
      </c>
      <c r="G33" s="18"/>
      <c r="H33" s="13"/>
      <c r="I33" s="14">
        <v>24</v>
      </c>
      <c r="J33" s="14">
        <v>4</v>
      </c>
    </row>
    <row r="34" spans="1:10" ht="42" customHeight="1" x14ac:dyDescent="0.15">
      <c r="A34" s="15"/>
      <c r="B34" s="16"/>
      <c r="C34" s="16"/>
      <c r="D34" s="17" t="s">
        <v>61</v>
      </c>
      <c r="E34" s="10" t="s">
        <v>17</v>
      </c>
      <c r="F34" s="11">
        <v>6.6</v>
      </c>
      <c r="G34" s="18"/>
      <c r="H34" s="13"/>
      <c r="I34" s="14">
        <v>25</v>
      </c>
      <c r="J34" s="14">
        <v>4</v>
      </c>
    </row>
    <row r="35" spans="1:10" ht="42" customHeight="1" x14ac:dyDescent="0.15">
      <c r="A35" s="15"/>
      <c r="B35" s="16"/>
      <c r="C35" s="16"/>
      <c r="D35" s="17" t="s">
        <v>62</v>
      </c>
      <c r="E35" s="10" t="s">
        <v>23</v>
      </c>
      <c r="F35" s="11">
        <v>1.5</v>
      </c>
      <c r="G35" s="18"/>
      <c r="H35" s="13"/>
      <c r="I35" s="14">
        <v>26</v>
      </c>
      <c r="J35" s="14">
        <v>4</v>
      </c>
    </row>
    <row r="36" spans="1:10" ht="42" customHeight="1" x14ac:dyDescent="0.15">
      <c r="A36" s="15"/>
      <c r="B36" s="16"/>
      <c r="C36" s="16"/>
      <c r="D36" s="17" t="s">
        <v>79</v>
      </c>
      <c r="E36" s="10" t="s">
        <v>17</v>
      </c>
      <c r="F36" s="11">
        <v>6.6</v>
      </c>
      <c r="G36" s="18"/>
      <c r="H36" s="13"/>
      <c r="I36" s="14">
        <v>27</v>
      </c>
      <c r="J36" s="14">
        <v>4</v>
      </c>
    </row>
    <row r="37" spans="1:10" ht="42" customHeight="1" x14ac:dyDescent="0.15">
      <c r="A37" s="15"/>
      <c r="B37" s="16"/>
      <c r="C37" s="16"/>
      <c r="D37" s="17" t="s">
        <v>80</v>
      </c>
      <c r="E37" s="10" t="s">
        <v>24</v>
      </c>
      <c r="F37" s="11">
        <v>1</v>
      </c>
      <c r="G37" s="18"/>
      <c r="H37" s="13"/>
      <c r="I37" s="14">
        <v>28</v>
      </c>
      <c r="J37" s="14">
        <v>4</v>
      </c>
    </row>
    <row r="38" spans="1:10" ht="42" customHeight="1" x14ac:dyDescent="0.15">
      <c r="A38" s="15"/>
      <c r="B38" s="16"/>
      <c r="C38" s="16"/>
      <c r="D38" s="17" t="s">
        <v>25</v>
      </c>
      <c r="E38" s="10" t="s">
        <v>23</v>
      </c>
      <c r="F38" s="11">
        <v>0.2</v>
      </c>
      <c r="G38" s="18"/>
      <c r="H38" s="13"/>
      <c r="I38" s="14">
        <v>29</v>
      </c>
      <c r="J38" s="14">
        <v>4</v>
      </c>
    </row>
    <row r="39" spans="1:10" ht="42" customHeight="1" x14ac:dyDescent="0.15">
      <c r="A39" s="15"/>
      <c r="B39" s="16"/>
      <c r="C39" s="16"/>
      <c r="D39" s="17" t="s">
        <v>63</v>
      </c>
      <c r="E39" s="10" t="s">
        <v>23</v>
      </c>
      <c r="F39" s="11">
        <v>15.5</v>
      </c>
      <c r="G39" s="18"/>
      <c r="H39" s="13"/>
      <c r="I39" s="14">
        <v>30</v>
      </c>
      <c r="J39" s="14">
        <v>4</v>
      </c>
    </row>
    <row r="40" spans="1:10" ht="42" customHeight="1" x14ac:dyDescent="0.15">
      <c r="A40" s="15"/>
      <c r="B40" s="33" t="s">
        <v>26</v>
      </c>
      <c r="C40" s="33"/>
      <c r="D40" s="34"/>
      <c r="E40" s="10" t="s">
        <v>13</v>
      </c>
      <c r="F40" s="11">
        <v>1</v>
      </c>
      <c r="G40" s="12">
        <f>+G41</f>
        <v>0</v>
      </c>
      <c r="H40" s="13"/>
      <c r="I40" s="14">
        <v>31</v>
      </c>
      <c r="J40" s="14">
        <v>2</v>
      </c>
    </row>
    <row r="41" spans="1:10" ht="42" customHeight="1" x14ac:dyDescent="0.15">
      <c r="A41" s="15"/>
      <c r="B41" s="16"/>
      <c r="C41" s="33" t="s">
        <v>26</v>
      </c>
      <c r="D41" s="34"/>
      <c r="E41" s="10" t="s">
        <v>13</v>
      </c>
      <c r="F41" s="11">
        <v>1</v>
      </c>
      <c r="G41" s="12">
        <f>+G42</f>
        <v>0</v>
      </c>
      <c r="H41" s="13"/>
      <c r="I41" s="14">
        <v>32</v>
      </c>
      <c r="J41" s="14">
        <v>3</v>
      </c>
    </row>
    <row r="42" spans="1:10" ht="42" customHeight="1" x14ac:dyDescent="0.15">
      <c r="A42" s="15"/>
      <c r="B42" s="16"/>
      <c r="C42" s="16"/>
      <c r="D42" s="17" t="s">
        <v>26</v>
      </c>
      <c r="E42" s="10" t="s">
        <v>13</v>
      </c>
      <c r="F42" s="11">
        <v>1</v>
      </c>
      <c r="G42" s="12">
        <f>+G43+G44+G45+G46+G47+G48+G49+G50</f>
        <v>0</v>
      </c>
      <c r="H42" s="13"/>
      <c r="I42" s="14">
        <v>33</v>
      </c>
      <c r="J42" s="14">
        <v>4</v>
      </c>
    </row>
    <row r="43" spans="1:10" ht="42" customHeight="1" x14ac:dyDescent="0.15">
      <c r="A43" s="15"/>
      <c r="B43" s="16"/>
      <c r="C43" s="16"/>
      <c r="D43" s="17" t="s">
        <v>49</v>
      </c>
      <c r="E43" s="10" t="s">
        <v>17</v>
      </c>
      <c r="F43" s="11">
        <v>42.9</v>
      </c>
      <c r="G43" s="18"/>
      <c r="H43" s="13"/>
      <c r="I43" s="14">
        <v>34</v>
      </c>
      <c r="J43" s="14">
        <v>4</v>
      </c>
    </row>
    <row r="44" spans="1:10" ht="42" customHeight="1" x14ac:dyDescent="0.15">
      <c r="A44" s="15"/>
      <c r="B44" s="16"/>
      <c r="C44" s="16"/>
      <c r="D44" s="17" t="s">
        <v>51</v>
      </c>
      <c r="E44" s="10" t="s">
        <v>18</v>
      </c>
      <c r="F44" s="11">
        <v>130.69999999999999</v>
      </c>
      <c r="G44" s="18"/>
      <c r="H44" s="13"/>
      <c r="I44" s="14">
        <v>35</v>
      </c>
      <c r="J44" s="14">
        <v>4</v>
      </c>
    </row>
    <row r="45" spans="1:10" ht="42" customHeight="1" x14ac:dyDescent="0.15">
      <c r="A45" s="15"/>
      <c r="B45" s="16"/>
      <c r="C45" s="16"/>
      <c r="D45" s="17" t="s">
        <v>64</v>
      </c>
      <c r="E45" s="10" t="s">
        <v>27</v>
      </c>
      <c r="F45" s="11">
        <v>58.1</v>
      </c>
      <c r="G45" s="18"/>
      <c r="H45" s="13"/>
      <c r="I45" s="14">
        <v>36</v>
      </c>
      <c r="J45" s="14">
        <v>4</v>
      </c>
    </row>
    <row r="46" spans="1:10" ht="42" customHeight="1" x14ac:dyDescent="0.15">
      <c r="A46" s="15"/>
      <c r="B46" s="16"/>
      <c r="C46" s="16"/>
      <c r="D46" s="17" t="s">
        <v>65</v>
      </c>
      <c r="E46" s="10" t="s">
        <v>27</v>
      </c>
      <c r="F46" s="11">
        <v>3.9</v>
      </c>
      <c r="G46" s="18"/>
      <c r="H46" s="13"/>
      <c r="I46" s="14">
        <v>37</v>
      </c>
      <c r="J46" s="14">
        <v>4</v>
      </c>
    </row>
    <row r="47" spans="1:10" ht="42" customHeight="1" x14ac:dyDescent="0.15">
      <c r="A47" s="15"/>
      <c r="B47" s="16"/>
      <c r="C47" s="16"/>
      <c r="D47" s="17" t="s">
        <v>28</v>
      </c>
      <c r="E47" s="10" t="s">
        <v>29</v>
      </c>
      <c r="F47" s="11">
        <v>3.4</v>
      </c>
      <c r="G47" s="18"/>
      <c r="H47" s="13"/>
      <c r="I47" s="14">
        <v>38</v>
      </c>
      <c r="J47" s="14">
        <v>4</v>
      </c>
    </row>
    <row r="48" spans="1:10" ht="42" customHeight="1" x14ac:dyDescent="0.15">
      <c r="A48" s="15"/>
      <c r="B48" s="16"/>
      <c r="C48" s="16"/>
      <c r="D48" s="17" t="s">
        <v>54</v>
      </c>
      <c r="E48" s="10" t="s">
        <v>17</v>
      </c>
      <c r="F48" s="11">
        <v>181</v>
      </c>
      <c r="G48" s="18"/>
      <c r="H48" s="13"/>
      <c r="I48" s="14">
        <v>39</v>
      </c>
      <c r="J48" s="14">
        <v>4</v>
      </c>
    </row>
    <row r="49" spans="1:10" ht="42" customHeight="1" x14ac:dyDescent="0.15">
      <c r="A49" s="15"/>
      <c r="B49" s="16"/>
      <c r="C49" s="16"/>
      <c r="D49" s="17" t="s">
        <v>55</v>
      </c>
      <c r="E49" s="10" t="s">
        <v>17</v>
      </c>
      <c r="F49" s="11">
        <v>181</v>
      </c>
      <c r="G49" s="18"/>
      <c r="H49" s="13"/>
      <c r="I49" s="14">
        <v>40</v>
      </c>
      <c r="J49" s="14">
        <v>4</v>
      </c>
    </row>
    <row r="50" spans="1:10" ht="42" customHeight="1" x14ac:dyDescent="0.15">
      <c r="A50" s="15"/>
      <c r="B50" s="16"/>
      <c r="C50" s="16"/>
      <c r="D50" s="17" t="s">
        <v>66</v>
      </c>
      <c r="E50" s="10" t="s">
        <v>18</v>
      </c>
      <c r="F50" s="11">
        <v>35.299999999999997</v>
      </c>
      <c r="G50" s="18"/>
      <c r="H50" s="13"/>
      <c r="I50" s="14">
        <v>41</v>
      </c>
      <c r="J50" s="14">
        <v>4</v>
      </c>
    </row>
    <row r="51" spans="1:10" ht="42" customHeight="1" x14ac:dyDescent="0.15">
      <c r="A51" s="15"/>
      <c r="B51" s="33" t="s">
        <v>30</v>
      </c>
      <c r="C51" s="33"/>
      <c r="D51" s="34"/>
      <c r="E51" s="10" t="s">
        <v>13</v>
      </c>
      <c r="F51" s="11">
        <v>1</v>
      </c>
      <c r="G51" s="12">
        <f>+G52</f>
        <v>0</v>
      </c>
      <c r="H51" s="13"/>
      <c r="I51" s="14">
        <v>42</v>
      </c>
      <c r="J51" s="14">
        <v>2</v>
      </c>
    </row>
    <row r="52" spans="1:10" ht="42" customHeight="1" x14ac:dyDescent="0.15">
      <c r="A52" s="15"/>
      <c r="B52" s="16"/>
      <c r="C52" s="33" t="s">
        <v>30</v>
      </c>
      <c r="D52" s="34"/>
      <c r="E52" s="10" t="s">
        <v>13</v>
      </c>
      <c r="F52" s="11">
        <v>1</v>
      </c>
      <c r="G52" s="12">
        <f>+G53</f>
        <v>0</v>
      </c>
      <c r="H52" s="13"/>
      <c r="I52" s="14">
        <v>43</v>
      </c>
      <c r="J52" s="14">
        <v>3</v>
      </c>
    </row>
    <row r="53" spans="1:10" ht="42" customHeight="1" x14ac:dyDescent="0.15">
      <c r="A53" s="15"/>
      <c r="B53" s="16"/>
      <c r="C53" s="16"/>
      <c r="D53" s="17" t="s">
        <v>31</v>
      </c>
      <c r="E53" s="10" t="s">
        <v>13</v>
      </c>
      <c r="F53" s="11">
        <v>1</v>
      </c>
      <c r="G53" s="12">
        <f>+G54+G55+G56+G57+G58</f>
        <v>0</v>
      </c>
      <c r="H53" s="13"/>
      <c r="I53" s="14">
        <v>44</v>
      </c>
      <c r="J53" s="14">
        <v>4</v>
      </c>
    </row>
    <row r="54" spans="1:10" ht="42" customHeight="1" x14ac:dyDescent="0.15">
      <c r="A54" s="15"/>
      <c r="B54" s="16"/>
      <c r="C54" s="16"/>
      <c r="D54" s="17" t="s">
        <v>67</v>
      </c>
      <c r="E54" s="10" t="s">
        <v>29</v>
      </c>
      <c r="F54" s="11">
        <v>172</v>
      </c>
      <c r="G54" s="18"/>
      <c r="H54" s="13"/>
      <c r="I54" s="14">
        <v>45</v>
      </c>
      <c r="J54" s="14">
        <v>4</v>
      </c>
    </row>
    <row r="55" spans="1:10" ht="42" customHeight="1" x14ac:dyDescent="0.15">
      <c r="A55" s="15"/>
      <c r="B55" s="16"/>
      <c r="C55" s="16"/>
      <c r="D55" s="17" t="s">
        <v>68</v>
      </c>
      <c r="E55" s="10" t="s">
        <v>29</v>
      </c>
      <c r="F55" s="11">
        <v>172</v>
      </c>
      <c r="G55" s="18"/>
      <c r="H55" s="13"/>
      <c r="I55" s="14">
        <v>46</v>
      </c>
      <c r="J55" s="14">
        <v>4</v>
      </c>
    </row>
    <row r="56" spans="1:10" ht="42" customHeight="1" x14ac:dyDescent="0.15">
      <c r="A56" s="15"/>
      <c r="B56" s="16"/>
      <c r="C56" s="16"/>
      <c r="D56" s="17" t="s">
        <v>69</v>
      </c>
      <c r="E56" s="10" t="s">
        <v>29</v>
      </c>
      <c r="F56" s="11">
        <v>8</v>
      </c>
      <c r="G56" s="18"/>
      <c r="H56" s="13"/>
      <c r="I56" s="14">
        <v>47</v>
      </c>
      <c r="J56" s="14">
        <v>4</v>
      </c>
    </row>
    <row r="57" spans="1:10" ht="42" customHeight="1" x14ac:dyDescent="0.15">
      <c r="A57" s="15"/>
      <c r="B57" s="16"/>
      <c r="C57" s="16"/>
      <c r="D57" s="17" t="s">
        <v>32</v>
      </c>
      <c r="E57" s="10" t="s">
        <v>33</v>
      </c>
      <c r="F57" s="11">
        <v>4</v>
      </c>
      <c r="G57" s="18"/>
      <c r="H57" s="13"/>
      <c r="I57" s="14">
        <v>48</v>
      </c>
      <c r="J57" s="14">
        <v>4</v>
      </c>
    </row>
    <row r="58" spans="1:10" ht="42" customHeight="1" x14ac:dyDescent="0.15">
      <c r="A58" s="15"/>
      <c r="B58" s="16"/>
      <c r="C58" s="16"/>
      <c r="D58" s="17" t="s">
        <v>70</v>
      </c>
      <c r="E58" s="10" t="s">
        <v>34</v>
      </c>
      <c r="F58" s="11">
        <v>1</v>
      </c>
      <c r="G58" s="18"/>
      <c r="H58" s="13"/>
      <c r="I58" s="14">
        <v>49</v>
      </c>
      <c r="J58" s="14">
        <v>4</v>
      </c>
    </row>
    <row r="59" spans="1:10" ht="42" customHeight="1" x14ac:dyDescent="0.15">
      <c r="A59" s="15"/>
      <c r="B59" s="33" t="s">
        <v>35</v>
      </c>
      <c r="C59" s="33"/>
      <c r="D59" s="34"/>
      <c r="E59" s="10" t="s">
        <v>13</v>
      </c>
      <c r="F59" s="11">
        <v>1</v>
      </c>
      <c r="G59" s="12">
        <f>+G60</f>
        <v>0</v>
      </c>
      <c r="H59" s="13"/>
      <c r="I59" s="14">
        <v>50</v>
      </c>
      <c r="J59" s="14">
        <v>2</v>
      </c>
    </row>
    <row r="60" spans="1:10" ht="42" customHeight="1" x14ac:dyDescent="0.15">
      <c r="A60" s="15"/>
      <c r="B60" s="16"/>
      <c r="C60" s="33" t="s">
        <v>35</v>
      </c>
      <c r="D60" s="34"/>
      <c r="E60" s="10" t="s">
        <v>13</v>
      </c>
      <c r="F60" s="11">
        <v>1</v>
      </c>
      <c r="G60" s="12">
        <f>+G61</f>
        <v>0</v>
      </c>
      <c r="H60" s="13"/>
      <c r="I60" s="14">
        <v>51</v>
      </c>
      <c r="J60" s="14">
        <v>3</v>
      </c>
    </row>
    <row r="61" spans="1:10" ht="42" customHeight="1" x14ac:dyDescent="0.15">
      <c r="A61" s="15"/>
      <c r="B61" s="16"/>
      <c r="C61" s="16"/>
      <c r="D61" s="17" t="s">
        <v>35</v>
      </c>
      <c r="E61" s="10" t="s">
        <v>13</v>
      </c>
      <c r="F61" s="11">
        <v>1</v>
      </c>
      <c r="G61" s="12">
        <f>+G62+G63+G64+G65+G66</f>
        <v>0</v>
      </c>
      <c r="H61" s="13"/>
      <c r="I61" s="14">
        <v>52</v>
      </c>
      <c r="J61" s="14">
        <v>4</v>
      </c>
    </row>
    <row r="62" spans="1:10" ht="42" customHeight="1" x14ac:dyDescent="0.15">
      <c r="A62" s="15"/>
      <c r="B62" s="16"/>
      <c r="C62" s="16"/>
      <c r="D62" s="17" t="s">
        <v>72</v>
      </c>
      <c r="E62" s="10" t="s">
        <v>29</v>
      </c>
      <c r="F62" s="11">
        <v>380</v>
      </c>
      <c r="G62" s="18"/>
      <c r="H62" s="13"/>
      <c r="I62" s="14">
        <v>53</v>
      </c>
      <c r="J62" s="14">
        <v>4</v>
      </c>
    </row>
    <row r="63" spans="1:10" ht="42" customHeight="1" x14ac:dyDescent="0.15">
      <c r="A63" s="15"/>
      <c r="B63" s="16"/>
      <c r="C63" s="16"/>
      <c r="D63" s="17" t="s">
        <v>71</v>
      </c>
      <c r="E63" s="10" t="s">
        <v>29</v>
      </c>
      <c r="F63" s="11">
        <v>100</v>
      </c>
      <c r="G63" s="18"/>
      <c r="H63" s="13"/>
      <c r="I63" s="14">
        <v>54</v>
      </c>
      <c r="J63" s="14">
        <v>4</v>
      </c>
    </row>
    <row r="64" spans="1:10" ht="42" customHeight="1" x14ac:dyDescent="0.15">
      <c r="A64" s="15"/>
      <c r="B64" s="16"/>
      <c r="C64" s="16"/>
      <c r="D64" s="17" t="s">
        <v>73</v>
      </c>
      <c r="E64" s="10" t="s">
        <v>29</v>
      </c>
      <c r="F64" s="11">
        <v>480</v>
      </c>
      <c r="G64" s="18"/>
      <c r="H64" s="13"/>
      <c r="I64" s="14">
        <v>55</v>
      </c>
      <c r="J64" s="14">
        <v>4</v>
      </c>
    </row>
    <row r="65" spans="1:10" ht="42" customHeight="1" x14ac:dyDescent="0.15">
      <c r="A65" s="15"/>
      <c r="B65" s="16"/>
      <c r="C65" s="16"/>
      <c r="D65" s="17" t="s">
        <v>74</v>
      </c>
      <c r="E65" s="10" t="s">
        <v>29</v>
      </c>
      <c r="F65" s="11">
        <v>20</v>
      </c>
      <c r="G65" s="18"/>
      <c r="H65" s="13"/>
      <c r="I65" s="14">
        <v>56</v>
      </c>
      <c r="J65" s="14">
        <v>4</v>
      </c>
    </row>
    <row r="66" spans="1:10" ht="42" customHeight="1" x14ac:dyDescent="0.15">
      <c r="A66" s="15"/>
      <c r="B66" s="16"/>
      <c r="C66" s="16"/>
      <c r="D66" s="17" t="s">
        <v>75</v>
      </c>
      <c r="E66" s="10" t="s">
        <v>34</v>
      </c>
      <c r="F66" s="11">
        <v>1</v>
      </c>
      <c r="G66" s="18"/>
      <c r="H66" s="13"/>
      <c r="I66" s="14">
        <v>57</v>
      </c>
      <c r="J66" s="14">
        <v>4</v>
      </c>
    </row>
    <row r="67" spans="1:10" ht="42" customHeight="1" x14ac:dyDescent="0.15">
      <c r="A67" s="15"/>
      <c r="B67" s="33" t="s">
        <v>36</v>
      </c>
      <c r="C67" s="33"/>
      <c r="D67" s="34"/>
      <c r="E67" s="10" t="s">
        <v>13</v>
      </c>
      <c r="F67" s="11">
        <v>1</v>
      </c>
      <c r="G67" s="12">
        <f>+G68</f>
        <v>0</v>
      </c>
      <c r="H67" s="13"/>
      <c r="I67" s="14">
        <v>58</v>
      </c>
      <c r="J67" s="14">
        <v>2</v>
      </c>
    </row>
    <row r="68" spans="1:10" ht="42" customHeight="1" x14ac:dyDescent="0.15">
      <c r="A68" s="15"/>
      <c r="B68" s="16"/>
      <c r="C68" s="33" t="s">
        <v>36</v>
      </c>
      <c r="D68" s="34"/>
      <c r="E68" s="10" t="s">
        <v>13</v>
      </c>
      <c r="F68" s="11">
        <v>1</v>
      </c>
      <c r="G68" s="12">
        <f>+G69</f>
        <v>0</v>
      </c>
      <c r="H68" s="13"/>
      <c r="I68" s="14">
        <v>59</v>
      </c>
      <c r="J68" s="14">
        <v>3</v>
      </c>
    </row>
    <row r="69" spans="1:10" ht="42" customHeight="1" x14ac:dyDescent="0.15">
      <c r="A69" s="15"/>
      <c r="B69" s="16"/>
      <c r="C69" s="16"/>
      <c r="D69" s="17" t="s">
        <v>37</v>
      </c>
      <c r="E69" s="10" t="s">
        <v>13</v>
      </c>
      <c r="F69" s="11">
        <v>1</v>
      </c>
      <c r="G69" s="12">
        <f>+G70+G71+G72</f>
        <v>0</v>
      </c>
      <c r="H69" s="13"/>
      <c r="I69" s="14">
        <v>60</v>
      </c>
      <c r="J69" s="14">
        <v>4</v>
      </c>
    </row>
    <row r="70" spans="1:10" ht="42" customHeight="1" x14ac:dyDescent="0.15">
      <c r="A70" s="15"/>
      <c r="B70" s="16"/>
      <c r="C70" s="16"/>
      <c r="D70" s="17" t="s">
        <v>76</v>
      </c>
      <c r="E70" s="10" t="s">
        <v>38</v>
      </c>
      <c r="F70" s="11">
        <v>1</v>
      </c>
      <c r="G70" s="18"/>
      <c r="H70" s="13"/>
      <c r="I70" s="14">
        <v>61</v>
      </c>
      <c r="J70" s="14">
        <v>4</v>
      </c>
    </row>
    <row r="71" spans="1:10" ht="42" customHeight="1" x14ac:dyDescent="0.15">
      <c r="A71" s="15"/>
      <c r="B71" s="16"/>
      <c r="C71" s="16"/>
      <c r="D71" s="17" t="s">
        <v>39</v>
      </c>
      <c r="E71" s="10" t="s">
        <v>38</v>
      </c>
      <c r="F71" s="11">
        <v>1</v>
      </c>
      <c r="G71" s="18"/>
      <c r="H71" s="13"/>
      <c r="I71" s="14">
        <v>62</v>
      </c>
      <c r="J71" s="14">
        <v>4</v>
      </c>
    </row>
    <row r="72" spans="1:10" ht="42" customHeight="1" x14ac:dyDescent="0.15">
      <c r="A72" s="15"/>
      <c r="B72" s="16"/>
      <c r="C72" s="16"/>
      <c r="D72" s="17" t="s">
        <v>77</v>
      </c>
      <c r="E72" s="10" t="s">
        <v>38</v>
      </c>
      <c r="F72" s="11">
        <v>2</v>
      </c>
      <c r="G72" s="18"/>
      <c r="H72" s="13"/>
      <c r="I72" s="14">
        <v>63</v>
      </c>
      <c r="J72" s="14">
        <v>4</v>
      </c>
    </row>
    <row r="73" spans="1:10" ht="42" customHeight="1" x14ac:dyDescent="0.15">
      <c r="A73" s="32" t="s">
        <v>40</v>
      </c>
      <c r="B73" s="33"/>
      <c r="C73" s="33"/>
      <c r="D73" s="34"/>
      <c r="E73" s="10" t="s">
        <v>13</v>
      </c>
      <c r="F73" s="11">
        <v>1</v>
      </c>
      <c r="G73" s="12">
        <f>+G74+G76</f>
        <v>0</v>
      </c>
      <c r="H73" s="13"/>
      <c r="I73" s="14">
        <v>64</v>
      </c>
      <c r="J73" s="14"/>
    </row>
    <row r="74" spans="1:10" ht="42" customHeight="1" x14ac:dyDescent="0.15">
      <c r="A74" s="32" t="s">
        <v>41</v>
      </c>
      <c r="B74" s="33"/>
      <c r="C74" s="33"/>
      <c r="D74" s="34"/>
      <c r="E74" s="10" t="s">
        <v>13</v>
      </c>
      <c r="F74" s="11">
        <v>1</v>
      </c>
      <c r="G74" s="12">
        <f>+G75</f>
        <v>0</v>
      </c>
      <c r="H74" s="13"/>
      <c r="I74" s="14">
        <v>65</v>
      </c>
      <c r="J74" s="14">
        <v>200</v>
      </c>
    </row>
    <row r="75" spans="1:10" ht="42" customHeight="1" x14ac:dyDescent="0.15">
      <c r="A75" s="32" t="s">
        <v>42</v>
      </c>
      <c r="B75" s="33"/>
      <c r="C75" s="33"/>
      <c r="D75" s="34"/>
      <c r="E75" s="10" t="s">
        <v>13</v>
      </c>
      <c r="F75" s="11">
        <v>1</v>
      </c>
      <c r="G75" s="18"/>
      <c r="H75" s="13"/>
      <c r="I75" s="14">
        <v>66</v>
      </c>
      <c r="J75" s="14"/>
    </row>
    <row r="76" spans="1:10" ht="42" customHeight="1" x14ac:dyDescent="0.15">
      <c r="A76" s="32" t="s">
        <v>43</v>
      </c>
      <c r="B76" s="33"/>
      <c r="C76" s="33"/>
      <c r="D76" s="34"/>
      <c r="E76" s="10" t="s">
        <v>13</v>
      </c>
      <c r="F76" s="11">
        <v>1</v>
      </c>
      <c r="G76" s="12">
        <f>+G77</f>
        <v>0</v>
      </c>
      <c r="H76" s="13"/>
      <c r="I76" s="14">
        <v>67</v>
      </c>
      <c r="J76" s="14">
        <v>210</v>
      </c>
    </row>
    <row r="77" spans="1:10" ht="42" customHeight="1" x14ac:dyDescent="0.15">
      <c r="A77" s="32" t="s">
        <v>44</v>
      </c>
      <c r="B77" s="33"/>
      <c r="C77" s="33"/>
      <c r="D77" s="34"/>
      <c r="E77" s="10" t="s">
        <v>13</v>
      </c>
      <c r="F77" s="11">
        <v>1</v>
      </c>
      <c r="G77" s="18"/>
      <c r="H77" s="13"/>
      <c r="I77" s="14">
        <v>68</v>
      </c>
      <c r="J77" s="14"/>
    </row>
    <row r="78" spans="1:10" ht="42" customHeight="1" x14ac:dyDescent="0.15">
      <c r="A78" s="32" t="s">
        <v>45</v>
      </c>
      <c r="B78" s="33"/>
      <c r="C78" s="33"/>
      <c r="D78" s="34"/>
      <c r="E78" s="10" t="s">
        <v>13</v>
      </c>
      <c r="F78" s="11">
        <v>1</v>
      </c>
      <c r="G78" s="18"/>
      <c r="H78" s="13"/>
      <c r="I78" s="14">
        <v>69</v>
      </c>
      <c r="J78" s="14">
        <v>220</v>
      </c>
    </row>
    <row r="79" spans="1:10" ht="42" customHeight="1" x14ac:dyDescent="0.15">
      <c r="A79" s="32" t="s">
        <v>46</v>
      </c>
      <c r="B79" s="33"/>
      <c r="C79" s="33"/>
      <c r="D79" s="34"/>
      <c r="E79" s="10" t="s">
        <v>13</v>
      </c>
      <c r="F79" s="11">
        <v>1</v>
      </c>
      <c r="G79" s="12">
        <f>+G10+G78</f>
        <v>0</v>
      </c>
      <c r="H79" s="13"/>
      <c r="I79" s="14">
        <v>70</v>
      </c>
      <c r="J79" s="14">
        <v>30</v>
      </c>
    </row>
    <row r="80" spans="1:10" ht="42" customHeight="1" x14ac:dyDescent="0.15">
      <c r="A80" s="23" t="s">
        <v>47</v>
      </c>
      <c r="B80" s="24"/>
      <c r="C80" s="24"/>
      <c r="D80" s="25"/>
      <c r="E80" s="19" t="s">
        <v>48</v>
      </c>
      <c r="F80" s="20" t="s">
        <v>48</v>
      </c>
      <c r="G80" s="21">
        <f>G79</f>
        <v>0</v>
      </c>
      <c r="I80" s="22">
        <v>71</v>
      </c>
      <c r="J80" s="22">
        <v>90</v>
      </c>
    </row>
    <row r="81" ht="42" customHeight="1" x14ac:dyDescent="0.15"/>
    <row r="82" ht="42" customHeight="1" x14ac:dyDescent="0.15"/>
  </sheetData>
  <sheetProtection algorithmName="SHA-512" hashValue="LQGncuCkRrU7HjlFW4pXsExxKoQUe3p5ZudRAwMqb8IR7FEQANyaIVtuzSC2DvhyRfQ+1+MxFdbXOtbSWvdUEw==" saltValue="cQVUCYMC2fUBW76iQ/q4XQ==" spinCount="100000" sheet="1" objects="1" scenarios="1"/>
  <mergeCells count="27">
    <mergeCell ref="A79:D79"/>
    <mergeCell ref="A74:D74"/>
    <mergeCell ref="A75:D75"/>
    <mergeCell ref="A76:D76"/>
    <mergeCell ref="A77:D77"/>
    <mergeCell ref="A78:D78"/>
    <mergeCell ref="B59:D59"/>
    <mergeCell ref="C60:D60"/>
    <mergeCell ref="B67:D67"/>
    <mergeCell ref="C68:D68"/>
    <mergeCell ref="A73:D73"/>
    <mergeCell ref="A80:D80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40:D40"/>
    <mergeCell ref="C41:D41"/>
    <mergeCell ref="B51:D51"/>
    <mergeCell ref="C52:D52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徳島県</cp:lastModifiedBy>
  <cp:lastPrinted>2025-06-12T08:10:38Z</cp:lastPrinted>
  <dcterms:created xsi:type="dcterms:W3CDTF">2014-01-09T08:55:00Z</dcterms:created>
  <dcterms:modified xsi:type="dcterms:W3CDTF">2025-06-12T08:11:49Z</dcterms:modified>
</cp:coreProperties>
</file>